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35" windowWidth="15315" windowHeight="7710" activeTab="1"/>
  </bookViews>
  <sheets>
    <sheet name="Movimentação Anual" sheetId="3" r:id="rId1"/>
    <sheet name=" Movimentação Mensal" sheetId="1" r:id="rId2"/>
  </sheets>
  <calcPr calcId="124519"/>
</workbook>
</file>

<file path=xl/calcChain.xml><?xml version="1.0" encoding="utf-8"?>
<calcChain xmlns="http://schemas.openxmlformats.org/spreadsheetml/2006/main">
  <c r="P29" i="3"/>
  <c r="N29" i="1"/>
  <c r="N30" l="1"/>
  <c r="N31" l="1"/>
  <c r="N32" l="1"/>
  <c r="E34" l="1"/>
  <c r="N34"/>
  <c r="N35"/>
  <c r="N36"/>
  <c r="N37"/>
  <c r="N38"/>
  <c r="N39"/>
  <c r="N40"/>
  <c r="N33" l="1"/>
</calcChain>
</file>

<file path=xl/sharedStrings.xml><?xml version="1.0" encoding="utf-8"?>
<sst xmlns="http://schemas.openxmlformats.org/spreadsheetml/2006/main" count="23" uniqueCount="21">
  <si>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</si>
  <si>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</si>
  <si>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</si>
  <si>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</si>
  <si>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</si>
  <si>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</si>
  <si>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</si>
  <si>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</si>
  <si>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</si>
  <si>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</si>
  <si>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</si>
  <si>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</si>
  <si>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Ano / Mês</t>
  </si>
  <si>
    <t>Total</t>
  </si>
  <si>
    <t>Ano</t>
  </si>
  <si>
    <t>Fonte: CODEBA</t>
  </si>
  <si>
    <t>(2)Número de Navios Graneleiros e Cargueiros</t>
  </si>
  <si>
    <t>Notas:</t>
  </si>
  <si>
    <t>Navios(2)</t>
  </si>
  <si>
    <t>2019 (2)</t>
  </si>
  <si>
    <t>(1) Acumulado até fevereiro.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</si>
</sst>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_-* #,##0_-;\-* #,##0_-;_-* &quot;-&quot;??_-;_-@_-"/>
  </numFmts>
  <fonts count="6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5">
    <xf numFmtId="0" fontId="0" fillId="0" borderId="0" xfId="0"/>
    <xf numFmtId="0" fontId="0" fillId="0" borderId="0" xfId="0" applyFill="1" applyBorder="1"/>
    <xf numFmtId="164" fontId="4" fillId="0" borderId="0" xfId="1" applyNumberFormat="1" applyFont="1" applyFill="1" applyBorder="1" applyAlignment="1">
      <alignment horizontal="center"/>
    </xf>
    <xf numFmtId="164" fontId="0" fillId="0" borderId="0" xfId="0" applyNumberFormat="1"/>
    <xf numFmtId="164" fontId="1" fillId="2" borderId="0" xfId="1" applyNumberFormat="1" applyFont="1" applyFill="1" applyBorder="1" applyAlignment="1">
      <alignment horizontal="center"/>
    </xf>
    <xf numFmtId="0" fontId="1" fillId="0" borderId="1" xfId="0" applyFont="1" applyBorder="1"/>
    <xf numFmtId="164" fontId="0" fillId="0" borderId="1" xfId="1" applyNumberFormat="1" applyFont="1" applyBorder="1"/>
    <xf numFmtId="0" fontId="2" fillId="0" borderId="1" xfId="0" applyFont="1" applyBorder="1"/>
    <xf numFmtId="164" fontId="1" fillId="0" borderId="0" xfId="1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right"/>
    </xf>
    <xf numFmtId="164" fontId="0" fillId="0" borderId="1" xfId="1" applyNumberFormat="1" applyFont="1" applyFill="1" applyBorder="1"/>
    <xf numFmtId="0" fontId="5" fillId="0" borderId="0" xfId="0" applyFont="1"/>
    <xf numFmtId="0" fontId="5" fillId="0" borderId="0" xfId="0" applyFont="1" applyFill="1" applyBorder="1"/>
    <xf numFmtId="0" fontId="5" fillId="0" borderId="0" xfId="0" applyFont="1" applyBorder="1"/>
    <xf numFmtId="0" fontId="2" fillId="0" borderId="2" xfId="0" applyFont="1" applyFill="1" applyBorder="1" applyAlignment="1">
      <alignment horizontal="center"/>
    </xf>
    <xf numFmtId="164" fontId="2" fillId="0" borderId="3" xfId="1" applyNumberFormat="1" applyFont="1" applyFill="1" applyBorder="1" applyAlignment="1">
      <alignment horizontal="center"/>
    </xf>
    <xf numFmtId="164" fontId="2" fillId="0" borderId="4" xfId="1" applyNumberFormat="1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164" fontId="2" fillId="0" borderId="6" xfId="1" applyNumberFormat="1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164" fontId="1" fillId="2" borderId="8" xfId="1" applyNumberFormat="1" applyFont="1" applyFill="1" applyBorder="1" applyAlignment="1">
      <alignment horizontal="center"/>
    </xf>
    <xf numFmtId="164" fontId="2" fillId="0" borderId="6" xfId="0" applyNumberFormat="1" applyFont="1" applyBorder="1"/>
    <xf numFmtId="164" fontId="2" fillId="0" borderId="9" xfId="0" applyNumberFormat="1" applyFont="1" applyBorder="1"/>
    <xf numFmtId="0" fontId="3" fillId="0" borderId="0" xfId="0" applyFont="1" applyAlignment="1">
      <alignment horizontal="center"/>
    </xf>
  </cellXfs>
  <cellStyles count="2">
    <cellStyle name="Normal" xfId="0" builtinId="0"/>
    <cellStyle name="Separador de milhares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/>
            </a:pPr>
            <a:r>
              <a:rPr lang="pt-BR"/>
              <a:t>Porto</a:t>
            </a:r>
            <a:r>
              <a:rPr lang="pt-BR" baseline="0"/>
              <a:t> de Ilhéus - Movimentação Anual</a:t>
            </a:r>
          </a:p>
          <a:p>
            <a:pPr>
              <a:defRPr/>
            </a:pPr>
            <a:r>
              <a:rPr lang="pt-BR" sz="1100" b="0" baseline="0">
                <a:solidFill>
                  <a:schemeClr val="tx1"/>
                </a:solidFill>
              </a:rPr>
              <a:t>em 10</a:t>
            </a:r>
            <a:r>
              <a:rPr lang="pt-BR" sz="1100" b="0" i="0" baseline="0">
                <a:solidFill>
                  <a:schemeClr val="tx1"/>
                </a:solidFill>
              </a:rPr>
              <a:t>³ toneladas</a:t>
            </a:r>
            <a:endParaRPr lang="pt-BR" sz="1100" b="0">
              <a:solidFill>
                <a:schemeClr val="tx1"/>
              </a:solidFill>
            </a:endParaRP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strRef>
              <c:f>'Movimentação Anual'!$B$27:$O$27</c:f>
              <c:strCache>
                <c:ptCount val="1"/>
                <c:pt idx="0">
                  <c:v>2005 2006 2007 2008 2009 2010 2011 2012 2013 2014 2015 2016 2017 2018</c:v>
                </c:pt>
              </c:strCache>
            </c:strRef>
          </c:tx>
          <c:cat>
            <c:strRef>
              <c:f>'Movimentação Anual'!$B$27:$P$27</c:f>
              <c:strCache>
                <c:ptCount val="1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 (2)</c:v>
                </c:pt>
              </c:strCache>
            </c:strRef>
          </c:cat>
          <c:val>
            <c:numRef>
              <c:f>'Movimentação Anual'!$B$28:$O$28</c:f>
              <c:numCache>
                <c:formatCode>_-* #,##0_-;\-* #,##0_-;_-* "-"??_-;_-@_-</c:formatCode>
                <c:ptCount val="14"/>
                <c:pt idx="0">
                  <c:v>975264</c:v>
                </c:pt>
                <c:pt idx="1">
                  <c:v>773531</c:v>
                </c:pt>
                <c:pt idx="2">
                  <c:v>756246</c:v>
                </c:pt>
                <c:pt idx="3">
                  <c:v>258012</c:v>
                </c:pt>
                <c:pt idx="4">
                  <c:v>251424</c:v>
                </c:pt>
                <c:pt idx="5">
                  <c:v>201953</c:v>
                </c:pt>
                <c:pt idx="6">
                  <c:v>248131</c:v>
                </c:pt>
                <c:pt idx="7">
                  <c:v>473109</c:v>
                </c:pt>
                <c:pt idx="8">
                  <c:v>395997</c:v>
                </c:pt>
                <c:pt idx="9">
                  <c:v>506143</c:v>
                </c:pt>
                <c:pt idx="10">
                  <c:v>421537</c:v>
                </c:pt>
                <c:pt idx="11">
                  <c:v>205177</c:v>
                </c:pt>
                <c:pt idx="12">
                  <c:v>255188</c:v>
                </c:pt>
                <c:pt idx="13">
                  <c:v>211477</c:v>
                </c:pt>
              </c:numCache>
            </c:numRef>
          </c:val>
        </c:ser>
        <c:marker val="1"/>
        <c:axId val="115627904"/>
        <c:axId val="115629440"/>
      </c:lineChart>
      <c:catAx>
        <c:axId val="115627904"/>
        <c:scaling>
          <c:orientation val="minMax"/>
        </c:scaling>
        <c:axPos val="b"/>
        <c:numFmt formatCode="General" sourceLinked="1"/>
        <c:majorTickMark val="none"/>
        <c:tickLblPos val="nextTo"/>
        <c:crossAx val="115629440"/>
        <c:crosses val="autoZero"/>
        <c:auto val="1"/>
        <c:lblAlgn val="ctr"/>
        <c:lblOffset val="100"/>
      </c:catAx>
      <c:valAx>
        <c:axId val="115629440"/>
        <c:scaling>
          <c:orientation val="minMax"/>
        </c:scaling>
        <c:axPos val="l"/>
        <c:majorGridlines/>
        <c:numFmt formatCode="_-* #,##0_-;\-* #,##0_-;_-* &quot;-&quot;??_-;_-@_-" sourceLinked="1"/>
        <c:majorTickMark val="none"/>
        <c:tickLblPos val="nextTo"/>
        <c:crossAx val="115627904"/>
        <c:crosses val="autoZero"/>
        <c:crossBetween val="between"/>
        <c:dispUnits>
          <c:builtInUnit val="thousands"/>
        </c:dispUnits>
      </c:valAx>
    </c:plotArea>
    <c:plotVisOnly val="1"/>
    <c:dispBlanksAs val="gap"/>
  </c:chart>
  <c:printSettings>
    <c:headerFooter/>
    <c:pageMargins b="0.78740157499999996" l="0.511811024" r="0.511811024" t="0.78740157499999996" header="0.31496062000000175" footer="0.3149606200000017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style val="34"/>
  <c:chart>
    <c:title>
      <c:tx>
        <c:rich>
          <a:bodyPr/>
          <a:lstStyle/>
          <a:p>
            <a:pPr>
              <a:defRPr/>
            </a:pPr>
            <a:r>
              <a:rPr lang="pt-BR"/>
              <a:t>Porto</a:t>
            </a:r>
            <a:r>
              <a:rPr lang="pt-BR" baseline="0"/>
              <a:t> de Ilhéus</a:t>
            </a:r>
          </a:p>
          <a:p>
            <a:pPr>
              <a:defRPr/>
            </a:pPr>
            <a:r>
              <a:rPr lang="pt-BR" sz="1000" b="0" baseline="0"/>
              <a:t>Movimentação mensal em toneladas</a:t>
            </a:r>
          </a:p>
          <a:p>
            <a:pPr>
              <a:defRPr/>
            </a:pPr>
            <a:endParaRPr lang="pt-BR"/>
          </a:p>
        </c:rich>
      </c:tx>
      <c:layout>
        <c:manualLayout>
          <c:xMode val="edge"/>
          <c:yMode val="edge"/>
          <c:x val="0.37478666615948686"/>
          <c:y val="2.7777777777778054E-2"/>
        </c:manualLayout>
      </c:layout>
    </c:title>
    <c:plotArea>
      <c:layout>
        <c:manualLayout>
          <c:layoutTarget val="inner"/>
          <c:xMode val="edge"/>
          <c:yMode val="edge"/>
          <c:x val="7.9623380410781999E-2"/>
          <c:y val="0.24193314377369632"/>
          <c:w val="0.83834413555449028"/>
          <c:h val="0.6076924759405119"/>
        </c:manualLayout>
      </c:layout>
      <c:barChart>
        <c:barDir val="col"/>
        <c:grouping val="clustered"/>
        <c:ser>
          <c:idx val="0"/>
          <c:order val="0"/>
          <c:tx>
            <c:strRef>
              <c:f>' Movimentação Mensal'!$A$29</c:f>
              <c:strCache>
                <c:ptCount val="1"/>
                <c:pt idx="0">
                  <c:v>2019</c:v>
                </c:pt>
              </c:strCache>
            </c:strRef>
          </c:tx>
          <c:cat>
            <c:strRef>
              <c:f>' Movimentação Mensal'!$B$28:$M$28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 Movimentação Mensal'!$B$29:$M$29</c:f>
              <c:numCache>
                <c:formatCode>_-* #,##0_-;\-* #,##0_-;_-* "-"??_-;_-@_-</c:formatCode>
                <c:ptCount val="12"/>
                <c:pt idx="0">
                  <c:v>20275</c:v>
                </c:pt>
                <c:pt idx="1">
                  <c:v>7605</c:v>
                </c:pt>
              </c:numCache>
            </c:numRef>
          </c:val>
        </c:ser>
        <c:ser>
          <c:idx val="1"/>
          <c:order val="1"/>
          <c:tx>
            <c:strRef>
              <c:f>' Movimentação Mensal'!$A$30</c:f>
              <c:strCache>
                <c:ptCount val="1"/>
                <c:pt idx="0">
                  <c:v>2018</c:v>
                </c:pt>
              </c:strCache>
            </c:strRef>
          </c:tx>
          <c:cat>
            <c:strRef>
              <c:f>' Movimentação Mensal'!$B$28:$M$28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 Movimentação Mensal'!$B$30:$M$30</c:f>
              <c:numCache>
                <c:formatCode>_-* #,##0_-;\-* #,##0_-;_-* "-"??_-;_-@_-</c:formatCode>
                <c:ptCount val="12"/>
                <c:pt idx="0">
                  <c:v>23771</c:v>
                </c:pt>
                <c:pt idx="1">
                  <c:v>4099</c:v>
                </c:pt>
                <c:pt idx="2">
                  <c:v>27680</c:v>
                </c:pt>
                <c:pt idx="3">
                  <c:v>0</c:v>
                </c:pt>
                <c:pt idx="4">
                  <c:v>12192</c:v>
                </c:pt>
                <c:pt idx="5">
                  <c:v>0</c:v>
                </c:pt>
                <c:pt idx="6">
                  <c:v>66317</c:v>
                </c:pt>
                <c:pt idx="7">
                  <c:v>34747</c:v>
                </c:pt>
                <c:pt idx="8">
                  <c:v>8620</c:v>
                </c:pt>
                <c:pt idx="9">
                  <c:v>0</c:v>
                </c:pt>
                <c:pt idx="10">
                  <c:v>10541</c:v>
                </c:pt>
                <c:pt idx="11">
                  <c:v>23510</c:v>
                </c:pt>
              </c:numCache>
            </c:numRef>
          </c:val>
        </c:ser>
        <c:ser>
          <c:idx val="2"/>
          <c:order val="2"/>
          <c:tx>
            <c:strRef>
              <c:f>' Movimentação Mensal'!$A$31</c:f>
              <c:strCache>
                <c:ptCount val="1"/>
                <c:pt idx="0">
                  <c:v>2017</c:v>
                </c:pt>
              </c:strCache>
            </c:strRef>
          </c:tx>
          <c:cat>
            <c:strRef>
              <c:f>' Movimentação Mensal'!$B$28:$M$28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 Movimentação Mensal'!$B$31:$M$31</c:f>
              <c:numCache>
                <c:formatCode>_-* #,##0_-;\-* #,##0_-;_-* "-"??_-;_-@_-</c:formatCode>
                <c:ptCount val="12"/>
                <c:pt idx="0">
                  <c:v>27166</c:v>
                </c:pt>
                <c:pt idx="1">
                  <c:v>5800</c:v>
                </c:pt>
                <c:pt idx="2">
                  <c:v>0</c:v>
                </c:pt>
                <c:pt idx="3">
                  <c:v>42621</c:v>
                </c:pt>
                <c:pt idx="4">
                  <c:v>66051</c:v>
                </c:pt>
                <c:pt idx="5">
                  <c:v>29901</c:v>
                </c:pt>
                <c:pt idx="6">
                  <c:v>0</c:v>
                </c:pt>
                <c:pt idx="7">
                  <c:v>9421</c:v>
                </c:pt>
                <c:pt idx="8">
                  <c:v>26209</c:v>
                </c:pt>
                <c:pt idx="9">
                  <c:v>11903</c:v>
                </c:pt>
                <c:pt idx="10">
                  <c:v>18375</c:v>
                </c:pt>
                <c:pt idx="11">
                  <c:v>17741</c:v>
                </c:pt>
              </c:numCache>
            </c:numRef>
          </c:val>
        </c:ser>
        <c:axId val="116680576"/>
        <c:axId val="116682112"/>
      </c:barChart>
      <c:catAx>
        <c:axId val="116680576"/>
        <c:scaling>
          <c:orientation val="minMax"/>
        </c:scaling>
        <c:axPos val="b"/>
        <c:numFmt formatCode="General" sourceLinked="1"/>
        <c:majorTickMark val="none"/>
        <c:tickLblPos val="nextTo"/>
        <c:crossAx val="116682112"/>
        <c:crosses val="autoZero"/>
        <c:auto val="1"/>
        <c:lblAlgn val="ctr"/>
        <c:lblOffset val="100"/>
      </c:catAx>
      <c:valAx>
        <c:axId val="116682112"/>
        <c:scaling>
          <c:orientation val="minMax"/>
          <c:max val="100000"/>
        </c:scaling>
        <c:axPos val="l"/>
        <c:majorGridlines/>
        <c:numFmt formatCode="#,##0" sourceLinked="0"/>
        <c:majorTickMark val="none"/>
        <c:tickLblPos val="nextTo"/>
        <c:crossAx val="116680576"/>
        <c:crosses val="autoZero"/>
        <c:crossBetween val="between"/>
        <c:majorUnit val="25000"/>
      </c:valAx>
    </c:plotArea>
    <c:legend>
      <c:legendPos val="r"/>
      <c:layout/>
    </c:legend>
    <c:plotVisOnly val="1"/>
    <c:dispBlanksAs val="gap"/>
  </c:chart>
  <c:printSettings>
    <c:headerFooter/>
    <c:pageMargins b="0.78740157499999996" l="0.511811024" r="0.511811024" t="0.78740157499999996" header="0.31496062000000258" footer="0.31496062000000258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28575</xdr:rowOff>
    </xdr:from>
    <xdr:to>
      <xdr:col>16</xdr:col>
      <xdr:colOff>0</xdr:colOff>
      <xdr:row>26</xdr:row>
      <xdr:rowOff>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14</xdr:col>
      <xdr:colOff>0</xdr:colOff>
      <xdr:row>26</xdr:row>
      <xdr:rowOff>152400</xdr:rowOff>
    </xdr:to>
    <xdr:graphicFrame macro="">
      <xdr:nvGraphicFramePr>
        <xdr:cNvPr id="105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7:P33"/>
  <sheetViews>
    <sheetView workbookViewId="0">
      <selection activeCell="P37" sqref="P37"/>
    </sheetView>
  </sheetViews>
  <sheetFormatPr defaultRowHeight="12.75"/>
  <cols>
    <col min="1" max="1" width="25.140625" bestFit="1" customWidth="1"/>
    <col min="2" max="6" width="10.28515625" bestFit="1" customWidth="1"/>
    <col min="7" max="13" width="8.7109375" bestFit="1" customWidth="1"/>
    <col min="14" max="14" width="11.28515625" bestFit="1" customWidth="1"/>
    <col min="15" max="16" width="10.28515625" bestFit="1" customWidth="1"/>
  </cols>
  <sheetData>
    <row r="27" spans="1:16">
      <c r="A27" s="7" t="s">
        <v>14</v>
      </c>
      <c r="B27" s="9">
        <v>2005</v>
      </c>
      <c r="C27" s="9">
        <v>2006</v>
      </c>
      <c r="D27" s="9">
        <v>2007</v>
      </c>
      <c r="E27" s="9">
        <v>2008</v>
      </c>
      <c r="F27" s="9">
        <v>2009</v>
      </c>
      <c r="G27" s="9">
        <v>2010</v>
      </c>
      <c r="H27" s="9">
        <v>2011</v>
      </c>
      <c r="I27" s="9">
        <v>2012</v>
      </c>
      <c r="J27" s="9">
        <v>2013</v>
      </c>
      <c r="K27" s="9">
        <v>2014</v>
      </c>
      <c r="L27" s="9">
        <v>2015</v>
      </c>
      <c r="M27" s="10">
        <v>2016</v>
      </c>
      <c r="N27" s="10">
        <v>2017</v>
      </c>
      <c r="O27" s="10">
        <v>2018</v>
      </c>
      <c r="P27" s="10" t="s">
        <v>19</v>
      </c>
    </row>
    <row r="28" spans="1:16">
      <c r="A28" s="5" t="s">
        <v>13</v>
      </c>
      <c r="B28" s="6">
        <v>975264</v>
      </c>
      <c r="C28" s="6">
        <v>773531</v>
      </c>
      <c r="D28" s="6">
        <v>756246</v>
      </c>
      <c r="E28" s="6">
        <v>258012</v>
      </c>
      <c r="F28" s="6">
        <v>251424</v>
      </c>
      <c r="G28" s="6">
        <v>201953</v>
      </c>
      <c r="H28" s="6">
        <v>248131</v>
      </c>
      <c r="I28" s="6">
        <v>473109</v>
      </c>
      <c r="J28" s="6">
        <v>395997</v>
      </c>
      <c r="K28" s="6">
        <v>506143</v>
      </c>
      <c r="L28" s="6">
        <v>421537</v>
      </c>
      <c r="M28" s="11">
        <v>205177</v>
      </c>
      <c r="N28" s="6">
        <v>255188</v>
      </c>
      <c r="O28" s="6">
        <v>211477</v>
      </c>
      <c r="P28" s="6">
        <v>27880</v>
      </c>
    </row>
    <row r="29" spans="1:16">
      <c r="A29" s="5" t="s">
        <v>18</v>
      </c>
      <c r="B29" s="6">
        <v>30</v>
      </c>
      <c r="C29" s="6">
        <v>23</v>
      </c>
      <c r="D29" s="6">
        <v>23</v>
      </c>
      <c r="E29" s="6">
        <v>8</v>
      </c>
      <c r="F29" s="6">
        <v>15</v>
      </c>
      <c r="G29" s="6">
        <v>15</v>
      </c>
      <c r="H29" s="6">
        <v>31</v>
      </c>
      <c r="I29" s="6">
        <v>50</v>
      </c>
      <c r="J29" s="6">
        <v>32</v>
      </c>
      <c r="K29" s="6">
        <v>50</v>
      </c>
      <c r="L29" s="6">
        <v>48</v>
      </c>
      <c r="M29" s="11">
        <v>22</v>
      </c>
      <c r="N29" s="6">
        <v>20</v>
      </c>
      <c r="O29" s="6">
        <v>20</v>
      </c>
      <c r="P29" s="6">
        <f>3+2</f>
        <v>5</v>
      </c>
    </row>
    <row r="30" spans="1:16">
      <c r="A30" s="12" t="s">
        <v>17</v>
      </c>
    </row>
    <row r="31" spans="1:16">
      <c r="A31" s="13" t="s">
        <v>20</v>
      </c>
    </row>
    <row r="32" spans="1:16">
      <c r="A32" s="14" t="s">
        <v>16</v>
      </c>
    </row>
    <row r="33" spans="1:1">
      <c r="A33" s="12" t="s">
        <v>15</v>
      </c>
    </row>
  </sheetData>
  <pageMargins left="0.511811024" right="0.511811024" top="0.78740157499999996" bottom="0.78740157499999996" header="0.31496062000000002" footer="0.31496062000000002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7:P41"/>
  <sheetViews>
    <sheetView showGridLines="0" tabSelected="1" workbookViewId="0">
      <selection activeCell="C30" sqref="C30"/>
    </sheetView>
  </sheetViews>
  <sheetFormatPr defaultRowHeight="12.75"/>
  <cols>
    <col min="1" max="1" width="9.85546875" bestFit="1" customWidth="1"/>
  </cols>
  <sheetData>
    <row r="7" spans="1:13" ht="15.75">
      <c r="A7" s="24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</row>
    <row r="23" spans="1:16">
      <c r="P23" s="3"/>
    </row>
    <row r="27" spans="1:16" ht="13.5" thickBot="1"/>
    <row r="28" spans="1:16">
      <c r="A28" s="15" t="s">
        <v>12</v>
      </c>
      <c r="B28" s="16" t="s">
        <v>0</v>
      </c>
      <c r="C28" s="16" t="s">
        <v>1</v>
      </c>
      <c r="D28" s="16" t="s">
        <v>2</v>
      </c>
      <c r="E28" s="16" t="s">
        <v>3</v>
      </c>
      <c r="F28" s="16" t="s">
        <v>4</v>
      </c>
      <c r="G28" s="16" t="s">
        <v>5</v>
      </c>
      <c r="H28" s="16" t="s">
        <v>6</v>
      </c>
      <c r="I28" s="16" t="s">
        <v>7</v>
      </c>
      <c r="J28" s="16" t="s">
        <v>8</v>
      </c>
      <c r="K28" s="16" t="s">
        <v>9</v>
      </c>
      <c r="L28" s="16" t="s">
        <v>10</v>
      </c>
      <c r="M28" s="16" t="s">
        <v>11</v>
      </c>
      <c r="N28" s="17" t="s">
        <v>13</v>
      </c>
    </row>
    <row r="29" spans="1:16">
      <c r="A29" s="18">
        <v>2019</v>
      </c>
      <c r="B29" s="8">
        <v>20275</v>
      </c>
      <c r="C29" s="8">
        <v>7605</v>
      </c>
      <c r="D29" s="8"/>
      <c r="E29" s="8"/>
      <c r="F29" s="8"/>
      <c r="G29" s="8"/>
      <c r="H29" s="8"/>
      <c r="I29" s="8"/>
      <c r="J29" s="8"/>
      <c r="K29" s="8"/>
      <c r="L29" s="8"/>
      <c r="M29" s="8"/>
      <c r="N29" s="19">
        <f t="shared" ref="N29:N35" si="0">SUM(B29:M29)</f>
        <v>27880</v>
      </c>
    </row>
    <row r="30" spans="1:16">
      <c r="A30" s="18">
        <v>2018</v>
      </c>
      <c r="B30" s="8">
        <v>23771</v>
      </c>
      <c r="C30" s="8">
        <v>4099</v>
      </c>
      <c r="D30" s="8">
        <v>27680</v>
      </c>
      <c r="E30" s="8">
        <v>0</v>
      </c>
      <c r="F30" s="8">
        <v>12192</v>
      </c>
      <c r="G30" s="8">
        <v>0</v>
      </c>
      <c r="H30" s="8">
        <v>66317</v>
      </c>
      <c r="I30" s="8">
        <v>34747</v>
      </c>
      <c r="J30" s="8">
        <v>8620</v>
      </c>
      <c r="K30" s="8">
        <v>0</v>
      </c>
      <c r="L30" s="8">
        <v>10541</v>
      </c>
      <c r="M30" s="8">
        <v>23510</v>
      </c>
      <c r="N30" s="19">
        <f t="shared" si="0"/>
        <v>211477</v>
      </c>
    </row>
    <row r="31" spans="1:16">
      <c r="A31" s="18">
        <v>2017</v>
      </c>
      <c r="B31" s="8">
        <v>27166</v>
      </c>
      <c r="C31" s="8">
        <v>5800</v>
      </c>
      <c r="D31" s="8">
        <v>0</v>
      </c>
      <c r="E31" s="8">
        <v>42621</v>
      </c>
      <c r="F31" s="8">
        <v>66051</v>
      </c>
      <c r="G31" s="8">
        <v>29901</v>
      </c>
      <c r="H31" s="8">
        <v>0</v>
      </c>
      <c r="I31" s="8">
        <v>9421</v>
      </c>
      <c r="J31" s="8">
        <v>26209</v>
      </c>
      <c r="K31" s="8">
        <v>11903</v>
      </c>
      <c r="L31" s="8">
        <v>18375</v>
      </c>
      <c r="M31" s="8">
        <v>17741</v>
      </c>
      <c r="N31" s="19">
        <f t="shared" si="0"/>
        <v>255188</v>
      </c>
    </row>
    <row r="32" spans="1:16">
      <c r="A32" s="18">
        <v>2016</v>
      </c>
      <c r="B32" s="8">
        <v>50971</v>
      </c>
      <c r="C32" s="8">
        <v>8959</v>
      </c>
      <c r="D32" s="8">
        <v>37517</v>
      </c>
      <c r="E32" s="8">
        <v>33031</v>
      </c>
      <c r="F32" s="8">
        <v>32717</v>
      </c>
      <c r="G32" s="8">
        <v>37921</v>
      </c>
      <c r="H32" s="8">
        <v>0</v>
      </c>
      <c r="I32" s="8">
        <v>4061</v>
      </c>
      <c r="J32" s="8">
        <v>411</v>
      </c>
      <c r="K32" s="8">
        <v>15472</v>
      </c>
      <c r="L32" s="8">
        <v>0</v>
      </c>
      <c r="M32" s="8">
        <v>0</v>
      </c>
      <c r="N32" s="19">
        <f t="shared" si="0"/>
        <v>221060</v>
      </c>
    </row>
    <row r="33" spans="1:14">
      <c r="A33" s="18">
        <v>2015</v>
      </c>
      <c r="B33" s="8">
        <v>36703</v>
      </c>
      <c r="C33" s="8">
        <v>47628</v>
      </c>
      <c r="D33" s="8">
        <v>32141</v>
      </c>
      <c r="E33" s="8">
        <v>52149</v>
      </c>
      <c r="F33" s="8">
        <v>13014</v>
      </c>
      <c r="G33" s="8">
        <v>32815</v>
      </c>
      <c r="H33" s="8">
        <v>46816</v>
      </c>
      <c r="I33" s="8">
        <v>22675</v>
      </c>
      <c r="J33" s="8">
        <v>51783</v>
      </c>
      <c r="K33" s="8">
        <v>24072</v>
      </c>
      <c r="L33" s="8">
        <v>41380</v>
      </c>
      <c r="M33" s="8">
        <v>20361</v>
      </c>
      <c r="N33" s="19">
        <f t="shared" si="0"/>
        <v>421537</v>
      </c>
    </row>
    <row r="34" spans="1:14">
      <c r="A34" s="18">
        <v>2014</v>
      </c>
      <c r="B34" s="8">
        <v>26449</v>
      </c>
      <c r="C34" s="8">
        <v>27308</v>
      </c>
      <c r="D34" s="8">
        <v>28472</v>
      </c>
      <c r="E34" s="8">
        <f>29987</f>
        <v>29987</v>
      </c>
      <c r="F34" s="8">
        <v>64788</v>
      </c>
      <c r="G34" s="8">
        <v>88443</v>
      </c>
      <c r="H34" s="8">
        <v>78000</v>
      </c>
      <c r="I34" s="8">
        <v>22803</v>
      </c>
      <c r="J34" s="8">
        <v>56005</v>
      </c>
      <c r="K34" s="8">
        <v>16236</v>
      </c>
      <c r="L34" s="8">
        <v>26253</v>
      </c>
      <c r="M34" s="8">
        <v>41399</v>
      </c>
      <c r="N34" s="19">
        <f t="shared" si="0"/>
        <v>506143</v>
      </c>
    </row>
    <row r="35" spans="1:14">
      <c r="A35" s="18">
        <v>2013</v>
      </c>
      <c r="B35" s="8">
        <v>12891</v>
      </c>
      <c r="C35" s="8">
        <v>15104</v>
      </c>
      <c r="D35" s="8">
        <v>20338</v>
      </c>
      <c r="E35" s="8">
        <v>38607</v>
      </c>
      <c r="F35" s="8">
        <v>39715</v>
      </c>
      <c r="G35" s="8">
        <v>50063</v>
      </c>
      <c r="H35" s="8">
        <v>77139</v>
      </c>
      <c r="I35" s="8">
        <v>55289</v>
      </c>
      <c r="J35" s="8">
        <v>36573</v>
      </c>
      <c r="K35" s="8">
        <v>10203</v>
      </c>
      <c r="L35" s="8">
        <v>17322</v>
      </c>
      <c r="M35" s="8">
        <v>22753</v>
      </c>
      <c r="N35" s="19">
        <f t="shared" si="0"/>
        <v>395997</v>
      </c>
    </row>
    <row r="36" spans="1:14">
      <c r="A36" s="18">
        <v>2012</v>
      </c>
      <c r="B36" s="8">
        <v>23704</v>
      </c>
      <c r="C36" s="8">
        <v>11160</v>
      </c>
      <c r="D36" s="8">
        <v>27442</v>
      </c>
      <c r="E36" s="8">
        <v>21528</v>
      </c>
      <c r="F36" s="8">
        <v>41041</v>
      </c>
      <c r="G36" s="8">
        <v>42422</v>
      </c>
      <c r="H36" s="8">
        <v>108029</v>
      </c>
      <c r="I36" s="8">
        <v>78542</v>
      </c>
      <c r="J36" s="8">
        <v>70340</v>
      </c>
      <c r="K36" s="8">
        <v>18859</v>
      </c>
      <c r="L36" s="8">
        <v>16834</v>
      </c>
      <c r="M36" s="8">
        <v>13208</v>
      </c>
      <c r="N36" s="19">
        <f t="shared" ref="N36:N40" si="1">SUM(B36:M36)</f>
        <v>473109</v>
      </c>
    </row>
    <row r="37" spans="1:14">
      <c r="A37" s="18">
        <v>2011</v>
      </c>
      <c r="B37" s="8">
        <v>15068</v>
      </c>
      <c r="C37" s="8">
        <v>9863</v>
      </c>
      <c r="D37" s="8">
        <v>6000</v>
      </c>
      <c r="E37" s="8">
        <v>2006</v>
      </c>
      <c r="F37" s="8">
        <v>463</v>
      </c>
      <c r="G37" s="8">
        <v>33162</v>
      </c>
      <c r="H37" s="8">
        <v>12626</v>
      </c>
      <c r="I37" s="8">
        <v>40872</v>
      </c>
      <c r="J37" s="8">
        <v>59364</v>
      </c>
      <c r="K37" s="8">
        <v>10336</v>
      </c>
      <c r="L37" s="8">
        <v>19684</v>
      </c>
      <c r="M37" s="8">
        <v>38687</v>
      </c>
      <c r="N37" s="19">
        <f t="shared" si="1"/>
        <v>248131</v>
      </c>
    </row>
    <row r="38" spans="1:14">
      <c r="A38" s="18">
        <v>2010</v>
      </c>
      <c r="B38" s="2">
        <v>9789</v>
      </c>
      <c r="C38" s="2">
        <v>6112</v>
      </c>
      <c r="D38" s="2">
        <v>0</v>
      </c>
      <c r="E38" s="2">
        <v>2537</v>
      </c>
      <c r="F38" s="2">
        <v>26645</v>
      </c>
      <c r="G38" s="2">
        <v>7175</v>
      </c>
      <c r="H38" s="2">
        <v>9546</v>
      </c>
      <c r="I38" s="2">
        <v>27100</v>
      </c>
      <c r="J38" s="2">
        <v>44606</v>
      </c>
      <c r="K38" s="2">
        <v>26155</v>
      </c>
      <c r="L38" s="2">
        <v>16401</v>
      </c>
      <c r="M38" s="2">
        <v>25887</v>
      </c>
      <c r="N38" s="22">
        <f t="shared" si="1"/>
        <v>201953</v>
      </c>
    </row>
    <row r="39" spans="1:14">
      <c r="A39" s="18">
        <v>2009</v>
      </c>
      <c r="B39" s="4">
        <v>1323</v>
      </c>
      <c r="C39" s="4">
        <v>9975</v>
      </c>
      <c r="D39" s="4">
        <v>13442</v>
      </c>
      <c r="E39" s="4">
        <v>6971</v>
      </c>
      <c r="F39" s="4">
        <v>41603</v>
      </c>
      <c r="G39" s="4">
        <v>36656</v>
      </c>
      <c r="H39" s="4">
        <v>17032</v>
      </c>
      <c r="I39" s="4">
        <v>12502</v>
      </c>
      <c r="J39" s="4">
        <v>60645</v>
      </c>
      <c r="K39" s="4">
        <v>45048</v>
      </c>
      <c r="L39" s="4">
        <v>887</v>
      </c>
      <c r="M39" s="4">
        <v>5340</v>
      </c>
      <c r="N39" s="22">
        <f t="shared" si="1"/>
        <v>251424</v>
      </c>
    </row>
    <row r="40" spans="1:14" ht="13.5" thickBot="1">
      <c r="A40" s="20">
        <v>2008</v>
      </c>
      <c r="B40" s="21">
        <v>35180</v>
      </c>
      <c r="C40" s="21">
        <v>17216</v>
      </c>
      <c r="D40" s="21">
        <v>23255</v>
      </c>
      <c r="E40" s="21">
        <v>48927</v>
      </c>
      <c r="F40" s="21">
        <v>32403</v>
      </c>
      <c r="G40" s="21">
        <v>22747</v>
      </c>
      <c r="H40" s="21">
        <v>18762</v>
      </c>
      <c r="I40" s="21">
        <v>31113</v>
      </c>
      <c r="J40" s="21">
        <v>8968</v>
      </c>
      <c r="K40" s="21">
        <v>9354</v>
      </c>
      <c r="L40" s="21">
        <v>9064</v>
      </c>
      <c r="M40" s="21">
        <v>1023</v>
      </c>
      <c r="N40" s="23">
        <f t="shared" si="1"/>
        <v>258012</v>
      </c>
    </row>
    <row r="41" spans="1:14">
      <c r="A41" s="1" t="s">
        <v>15</v>
      </c>
    </row>
  </sheetData>
  <sheetProtection selectLockedCells="1" selectUnlockedCells="1"/>
  <mergeCells count="1">
    <mergeCell ref="A7:M7"/>
  </mergeCells>
  <phoneticPr fontId="0" type="noConversion"/>
  <pageMargins left="0.78740157499999996" right="0.78740157499999996" top="0.984251969" bottom="0.984251969" header="0.49212598499999999" footer="0.49212598499999999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Movimentação Anual</vt:lpstr>
      <vt:lpstr> Movimentação Mensal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Julliana</dc:creator>
  <cp:lastModifiedBy>administrator</cp:lastModifiedBy>
  <cp:lastPrinted>2013-11-05T18:13:44Z</cp:lastPrinted>
  <dcterms:created xsi:type="dcterms:W3CDTF">2009-10-29T12:41:22Z</dcterms:created>
  <dcterms:modified xsi:type="dcterms:W3CDTF">2019-03-29T18:07:22Z</dcterms:modified>
</cp:coreProperties>
</file>